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ADR2VOL - ADR naar Lot Size – c" sheetId="1" r:id="rId4"/>
    <sheet name="ADR2VOL - ADR naar Lot Size – 1" sheetId="2" r:id="rId5"/>
    <sheet name="ADR2VOL - ADR naar Lot Size – 2" sheetId="3" r:id="rId6"/>
  </sheets>
</workbook>
</file>

<file path=xl/sharedStrings.xml><?xml version="1.0" encoding="utf-8"?>
<sst xmlns="http://schemas.openxmlformats.org/spreadsheetml/2006/main" uniqueCount="26">
  <si>
    <t>ADR naar Lot Size – commissie is verwaarloosbaar</t>
  </si>
  <si>
    <t>AC/QC of AC = BC</t>
  </si>
  <si>
    <t>Invoer</t>
  </si>
  <si>
    <t>Paar – BC / QC</t>
  </si>
  <si>
    <t>USD</t>
  </si>
  <si>
    <t>JPY</t>
  </si>
  <si>
    <t>Account Cur.</t>
  </si>
  <si>
    <t>EUR</t>
  </si>
  <si>
    <t>AC/QC</t>
  </si>
  <si>
    <t>EUR / JPY</t>
  </si>
  <si>
    <t>(QC) ADR</t>
  </si>
  <si>
    <t>(AC) Balans</t>
  </si>
  <si>
    <t>Risk %</t>
  </si>
  <si>
    <t>Min Lot Size</t>
  </si>
  <si>
    <t>Calculatie</t>
  </si>
  <si>
    <t>(AC)  Max Loss</t>
  </si>
  <si>
    <t>(QC)  Max Loss</t>
  </si>
  <si>
    <t>Max Lot Size</t>
  </si>
  <si>
    <t>Lots</t>
  </si>
  <si>
    <t>ADR naar Lot Size – commissie is verwaarloosbaar-1</t>
  </si>
  <si>
    <t>AC = QC</t>
  </si>
  <si>
    <t>ADR naar Lot Size – commissie is verwaarloosbaar-2</t>
  </si>
  <si>
    <t>QC/AC</t>
  </si>
  <si>
    <t>AUD</t>
  </si>
  <si>
    <t>QC / AC</t>
  </si>
  <si>
    <t>AUD / USD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</si>
</sst>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0000"/>
    <numFmt numFmtId="60" formatCode="0.000"/>
    <numFmt numFmtId="61" formatCode="0.00000"/>
    <numFmt numFmtId="62" formatCode="#,##0.000"/>
  </numFmts>
  <fonts count="7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4"/>
      <color indexed="8"/>
      <name val="Helvetica"/>
    </font>
    <font>
      <sz val="14"/>
      <color indexed="9"/>
      <name val="Helvetica"/>
    </font>
    <font>
      <sz val="14"/>
      <color indexed="8"/>
      <name val="Helvetica"/>
    </font>
    <font>
      <b val="1"/>
      <sz val="10"/>
      <color indexed="8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gradientFill type="linear" degree="90">
        <stop position="0">
          <color rgb="ff63b2de"/>
        </stop>
        <stop position="1">
          <color rgb="ff165778"/>
        </stop>
      </gradient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7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ck">
        <color indexed="17"/>
      </right>
      <top style="thin">
        <color indexed="11"/>
      </top>
      <bottom style="thin">
        <color indexed="11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ck">
        <color indexed="17"/>
      </bottom>
      <diagonal/>
    </border>
    <border>
      <left style="thin">
        <color indexed="11"/>
      </left>
      <right style="thin">
        <color indexed="11"/>
      </right>
      <top style="thick">
        <color indexed="17"/>
      </top>
      <bottom style="thin">
        <color indexed="11"/>
      </bottom>
      <diagonal/>
    </border>
    <border>
      <left style="thin">
        <color indexed="11"/>
      </left>
      <right style="thick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ck">
        <color indexed="17"/>
      </top>
      <bottom style="thick">
        <color indexed="17"/>
      </bottom>
      <diagonal/>
    </border>
    <border>
      <left style="thin">
        <color indexed="12"/>
      </left>
      <right style="thin">
        <color indexed="11"/>
      </right>
      <top style="thick">
        <color indexed="17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49" fontId="2" fillId="4" borderId="3" applyNumberFormat="1" applyFont="1" applyFill="1" applyBorder="1" applyAlignment="1" applyProtection="0">
      <alignment horizontal="right" vertical="top" wrapText="1"/>
    </xf>
    <xf numFmtId="49" fontId="2" fillId="5" borderId="4" applyNumberFormat="1" applyFont="1" applyFill="1" applyBorder="1" applyAlignment="1" applyProtection="0">
      <alignment horizontal="left" vertical="top" wrapText="1"/>
    </xf>
    <xf numFmtId="49" fontId="4" fillId="2" borderId="4" applyNumberFormat="1" applyFont="1" applyFill="1" applyBorder="1" applyAlignment="1" applyProtection="0">
      <alignment horizontal="center" vertical="top" wrapText="1"/>
    </xf>
    <xf numFmtId="49" fontId="3" fillId="6" borderId="5" applyNumberFormat="1" applyFont="1" applyFill="1" applyBorder="1" applyAlignment="1" applyProtection="0">
      <alignment vertical="top" wrapText="1"/>
    </xf>
    <xf numFmtId="49" fontId="2" fillId="5" borderId="6" applyNumberFormat="1" applyFont="1" applyFill="1" applyBorder="1" applyAlignment="1" applyProtection="0">
      <alignment horizontal="right" vertical="top" wrapText="1"/>
    </xf>
    <xf numFmtId="0" fontId="5" borderId="7" applyNumberFormat="0" applyFont="1" applyFill="0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49" fontId="3" fillId="6" borderId="9" applyNumberFormat="1" applyFont="1" applyFill="1" applyBorder="1" applyAlignment="1" applyProtection="0">
      <alignment vertical="top" wrapText="1"/>
    </xf>
    <xf numFmtId="59" fontId="3" fillId="6" borderId="10" applyNumberFormat="1" applyFont="1" applyFill="1" applyBorder="1" applyAlignment="1" applyProtection="0">
      <alignment vertical="top" wrapText="1"/>
    </xf>
    <xf numFmtId="0" fontId="0" fillId="2" borderId="11" applyNumberFormat="1" applyFont="1" applyFill="1" applyBorder="1" applyAlignment="1" applyProtection="0">
      <alignment vertical="top" wrapText="1"/>
    </xf>
    <xf numFmtId="0" fontId="3" borderId="5" applyNumberFormat="0" applyFont="1" applyFill="0" applyBorder="1" applyAlignment="1" applyProtection="0">
      <alignment vertical="top" wrapText="1"/>
    </xf>
    <xf numFmtId="60" fontId="5" borderId="12" applyNumberFormat="1" applyFont="1" applyFill="0" applyBorder="1" applyAlignment="1" applyProtection="0">
      <alignment vertical="top" wrapText="1"/>
    </xf>
    <xf numFmtId="0" fontId="5" borderId="13" applyNumberFormat="0" applyFont="1" applyFill="0" applyBorder="1" applyAlignment="1" applyProtection="0">
      <alignment vertical="top" wrapText="1"/>
    </xf>
    <xf numFmtId="49" fontId="3" fillId="3" borderId="14" applyNumberFormat="1" applyFont="1" applyFill="1" applyBorder="1" applyAlignment="1" applyProtection="0">
      <alignment vertical="top" wrapText="1"/>
    </xf>
    <xf numFmtId="61" fontId="2" fillId="7" borderId="10" applyNumberFormat="1" applyFont="1" applyFill="1" applyBorder="1" applyAlignment="1" applyProtection="0">
      <alignment vertical="top" wrapText="1"/>
    </xf>
    <xf numFmtId="61" fontId="5" borderId="11" applyNumberFormat="1" applyFont="1" applyFill="0" applyBorder="1" applyAlignment="1" applyProtection="0">
      <alignment vertical="top" wrapText="1"/>
    </xf>
    <xf numFmtId="0" fontId="3" borderId="5" applyNumberFormat="1" applyFont="1" applyFill="0" applyBorder="1" applyAlignment="1" applyProtection="0">
      <alignment vertical="top" wrapText="1"/>
    </xf>
    <xf numFmtId="0" fontId="5" borderId="15" applyNumberFormat="1" applyFont="1" applyFill="0" applyBorder="1" applyAlignment="1" applyProtection="0">
      <alignment vertical="top" wrapText="1"/>
    </xf>
    <xf numFmtId="0" fontId="5" borderId="8" applyNumberFormat="1" applyFont="1" applyFill="0" applyBorder="1" applyAlignment="1" applyProtection="0">
      <alignment vertical="top" wrapText="1"/>
    </xf>
    <xf numFmtId="4" fontId="2" fillId="4" borderId="10" applyNumberFormat="1" applyFont="1" applyFill="1" applyBorder="1" applyAlignment="1" applyProtection="0">
      <alignment vertical="top" wrapText="1"/>
    </xf>
    <xf numFmtId="1" fontId="5" borderId="11" applyNumberFormat="1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9" fontId="2" fillId="4" borderId="16" applyNumberFormat="1" applyFont="1" applyFill="1" applyBorder="1" applyAlignment="1" applyProtection="0">
      <alignment vertical="top" wrapText="1"/>
    </xf>
    <xf numFmtId="1" fontId="5" borderId="8" applyNumberFormat="1" applyFont="1" applyFill="0" applyBorder="1" applyAlignment="1" applyProtection="0">
      <alignment vertical="top" wrapText="1"/>
    </xf>
    <xf numFmtId="0" fontId="6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3" fontId="2" fillId="4" borderId="6" applyNumberFormat="1" applyFont="1" applyFill="1" applyBorder="1" applyAlignment="1" applyProtection="0">
      <alignment vertical="top" wrapText="1"/>
    </xf>
    <xf numFmtId="62" fontId="3" fillId="4" borderId="8" applyNumberFormat="1" applyFont="1" applyFill="1" applyBorder="1" applyAlignment="1" applyProtection="0">
      <alignment vertical="top" wrapText="1"/>
    </xf>
    <xf numFmtId="0" fontId="3" fillId="2" borderId="5" applyNumberFormat="0" applyFont="1" applyFill="1" applyBorder="1" applyAlignment="1" applyProtection="0">
      <alignment vertical="top" wrapText="1"/>
    </xf>
    <xf numFmtId="0" fontId="2" fillId="2" borderId="6" applyNumberFormat="0" applyFont="1" applyFill="1" applyBorder="1" applyAlignment="1" applyProtection="0">
      <alignment vertical="top" wrapText="1"/>
    </xf>
    <xf numFmtId="49" fontId="2" fillId="2" borderId="8" applyNumberFormat="1" applyFont="1" applyFill="1" applyBorder="1" applyAlignment="1" applyProtection="0">
      <alignment horizontal="right" vertical="top" wrapText="1"/>
    </xf>
    <xf numFmtId="0" fontId="5" borderId="6" applyNumberFormat="0" applyFont="1" applyFill="0" applyBorder="1" applyAlignment="1" applyProtection="0">
      <alignment vertical="top" wrapText="1"/>
    </xf>
    <xf numFmtId="4" fontId="5" fillId="8" borderId="8" applyNumberFormat="1" applyFont="1" applyFill="1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5" borderId="6" applyNumberFormat="1" applyFont="1" applyFill="0" applyBorder="1" applyAlignment="1" applyProtection="0">
      <alignment vertical="top" wrapText="1"/>
    </xf>
    <xf numFmtId="2" fontId="3" borderId="8" applyNumberFormat="1" applyFont="1" applyFill="0" applyBorder="1" applyAlignment="1" applyProtection="0">
      <alignment vertical="top" wrapText="1"/>
    </xf>
    <xf numFmtId="49" fontId="3" fillId="2" borderId="8" applyNumberFormat="1" applyFont="1" applyFill="1" applyBorder="1" applyAlignment="1" applyProtection="0">
      <alignment horizontal="left" vertical="top" wrapText="1"/>
    </xf>
    <xf numFmtId="2" fontId="5" fillId="8" borderId="8" applyNumberFormat="1" applyFont="1" applyFill="1" applyBorder="1" applyAlignment="1" applyProtection="0">
      <alignment vertical="top" wrapText="1"/>
    </xf>
    <xf numFmtId="1" fontId="2" fillId="9" borderId="8" applyNumberFormat="1" applyFont="1" applyFill="1" applyBorder="1" applyAlignment="1" applyProtection="0">
      <alignment vertical="top" wrapText="1"/>
    </xf>
    <xf numFmtId="0" fontId="3" fillId="2" borderId="8" applyNumberFormat="0" applyFont="1" applyFill="1" applyBorder="1" applyAlignment="1" applyProtection="0">
      <alignment horizontal="left" vertical="top" wrapText="1"/>
    </xf>
    <xf numFmtId="60" fontId="3" fillId="9" borderId="8" applyNumberFormat="1" applyFont="1" applyFill="1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horizontal="left" vertical="top" wrapText="1"/>
    </xf>
    <xf numFmtId="49" fontId="3" fillId="2" borderId="5" applyNumberFormat="1" applyFont="1" applyFill="1" applyBorder="1" applyAlignment="1" applyProtection="0">
      <alignment horizontal="left" vertical="top" wrapText="1"/>
    </xf>
    <xf numFmtId="49" fontId="3" fillId="2" borderId="6" applyNumberFormat="1" applyFont="1" applyFill="1" applyBorder="1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5" borderId="8" applyNumberFormat="0" applyFont="1" applyFill="0" applyBorder="1" applyAlignment="1" applyProtection="0">
      <alignment vertical="top" wrapText="1"/>
    </xf>
    <xf numFmtId="49" fontId="3" fillId="6" borderId="6" applyNumberFormat="1" applyFont="1" applyFill="1" applyBorder="1" applyAlignment="1" applyProtection="0">
      <alignment vertical="top" wrapText="1"/>
    </xf>
    <xf numFmtId="59" fontId="3" fillId="8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borderId="5" applyNumberFormat="1" applyFont="1" applyFill="0" applyBorder="1" applyAlignment="1" applyProtection="0">
      <alignment vertical="top" wrapText="1"/>
    </xf>
    <xf numFmtId="61" fontId="2" borderId="12" applyNumberFormat="1" applyFont="1" applyFill="0" applyBorder="1" applyAlignment="1" applyProtection="0">
      <alignment vertical="top" wrapText="1"/>
    </xf>
    <xf numFmtId="61" fontId="5" borderId="1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a5a5a5"/>
      <rgbColor rgb="ff3f3f3f"/>
      <rgbColor rgb="ffdbdbdb"/>
      <rgbColor rgb="ff6dc037"/>
      <rgbColor rgb="ffff5f5d"/>
      <rgbColor rgb="ffe2b700"/>
      <rgbColor rgb="ff515151"/>
      <rgbColor rgb="ff489bc9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2.7656" style="1" customWidth="1"/>
    <col min="2" max="2" width="16.3516" style="1" customWidth="1"/>
    <col min="3" max="3" width="14.8359" style="1" customWidth="1"/>
    <col min="4" max="4" width="6.03125" style="1" customWidth="1"/>
    <col min="5" max="256" width="16.3516" style="1" customWidth="1"/>
  </cols>
  <sheetData>
    <row r="1" ht="28" customHeight="1">
      <c r="A1" t="s" s="2">
        <v>0</v>
      </c>
      <c r="B1" s="2"/>
      <c r="C1" s="2"/>
      <c r="D1" s="2"/>
    </row>
    <row r="2" ht="25.55" customHeight="1">
      <c r="A2" t="s" s="3">
        <v>1</v>
      </c>
      <c r="B2" t="s" s="3">
        <v>2</v>
      </c>
      <c r="C2" s="4"/>
      <c r="D2" s="5"/>
    </row>
    <row r="3" ht="25.55" customHeight="1">
      <c r="A3" t="s" s="6">
        <v>3</v>
      </c>
      <c r="B3" t="s" s="7">
        <v>4</v>
      </c>
      <c r="C3" t="s" s="8">
        <v>5</v>
      </c>
      <c r="D3" s="9"/>
    </row>
    <row r="4" ht="26.65" customHeight="1">
      <c r="A4" t="s" s="10">
        <v>6</v>
      </c>
      <c r="B4" t="s" s="11">
        <v>7</v>
      </c>
      <c r="C4" s="12"/>
      <c r="D4" s="13"/>
    </row>
    <row r="5" ht="28" customHeight="1">
      <c r="A5" t="s" s="10">
        <v>8</v>
      </c>
      <c r="B5" t="s" s="14">
        <v>9</v>
      </c>
      <c r="C5" s="15">
        <v>123.56</v>
      </c>
      <c r="D5" s="16"/>
    </row>
    <row r="6" ht="28" customHeight="1">
      <c r="A6" s="17"/>
      <c r="B6" s="18"/>
      <c r="C6" s="19"/>
      <c r="D6" s="13"/>
    </row>
    <row r="7" ht="28" customHeight="1">
      <c r="A7" t="s" s="20">
        <v>10</v>
      </c>
      <c r="B7" s="21">
        <v>1.124</v>
      </c>
      <c r="C7" s="22"/>
      <c r="D7" s="13"/>
    </row>
    <row r="8" ht="28" customHeight="1">
      <c r="A8" s="23"/>
      <c r="B8" s="24"/>
      <c r="C8" s="25"/>
      <c r="D8" s="13"/>
    </row>
    <row r="9" ht="28" customHeight="1">
      <c r="A9" t="s" s="20">
        <v>11</v>
      </c>
      <c r="B9" s="26">
        <v>1780</v>
      </c>
      <c r="C9" s="27"/>
      <c r="D9" s="13"/>
    </row>
    <row r="10" ht="26.65" customHeight="1">
      <c r="A10" t="s" s="28">
        <v>12</v>
      </c>
      <c r="B10" s="29">
        <v>0.03</v>
      </c>
      <c r="C10" s="30"/>
      <c r="D10" s="13"/>
    </row>
    <row r="11" ht="20.35" customHeight="1">
      <c r="A11" s="31"/>
      <c r="B11" s="32"/>
      <c r="C11" s="33"/>
      <c r="D11" s="13"/>
    </row>
    <row r="12" ht="25.35" customHeight="1">
      <c r="A12" t="s" s="28">
        <v>13</v>
      </c>
      <c r="B12" s="34">
        <v>1000</v>
      </c>
      <c r="C12" s="35">
        <v>0.01</v>
      </c>
      <c r="D12" s="13"/>
    </row>
    <row r="13" ht="20.35" customHeight="1">
      <c r="A13" s="31"/>
      <c r="B13" s="32"/>
      <c r="C13" s="33"/>
      <c r="D13" s="13"/>
    </row>
    <row r="14" ht="25.35" customHeight="1">
      <c r="A14" s="36"/>
      <c r="B14" s="37"/>
      <c r="C14" t="s" s="38">
        <v>14</v>
      </c>
      <c r="D14" s="13"/>
    </row>
    <row r="15" ht="25.35" customHeight="1">
      <c r="A15" t="s" s="28">
        <v>15</v>
      </c>
      <c r="B15" s="39"/>
      <c r="C15" s="40">
        <f>B9*B10</f>
        <v>53.4</v>
      </c>
      <c r="D15" s="13"/>
    </row>
    <row r="16" ht="25.35" customHeight="1">
      <c r="A16" t="s" s="28">
        <v>16</v>
      </c>
      <c r="B16" s="32"/>
      <c r="C16" s="40">
        <f>C15*C5</f>
        <v>6598.104</v>
      </c>
      <c r="D16" s="13"/>
    </row>
    <row r="17" ht="25.35" customHeight="1">
      <c r="A17" s="41"/>
      <c r="B17" s="42"/>
      <c r="C17" s="43"/>
      <c r="D17" s="44"/>
    </row>
    <row r="18" ht="25.35" customHeight="1">
      <c r="A18" t="s" s="28">
        <v>17</v>
      </c>
      <c r="B18" s="39"/>
      <c r="C18" s="45">
        <f>C16/B7</f>
        <v>5870.199288256227</v>
      </c>
      <c r="D18" s="44"/>
    </row>
    <row r="19" ht="25.35" customHeight="1">
      <c r="A19" t="s" s="28">
        <v>18</v>
      </c>
      <c r="B19" s="32"/>
      <c r="C19" s="46">
        <f>ROUNDDOWN(C18/B12,0)*B12</f>
        <v>5000</v>
      </c>
      <c r="D19" s="47"/>
    </row>
    <row r="20" ht="25.35" customHeight="1">
      <c r="A20" s="41"/>
      <c r="B20" s="32"/>
      <c r="C20" s="48">
        <f>C19/B12*C12</f>
        <v>0.05</v>
      </c>
      <c r="D20" s="49"/>
    </row>
    <row r="21" ht="25.35" customHeight="1">
      <c r="A21" s="50"/>
      <c r="B21" s="51"/>
      <c r="C21" s="44"/>
      <c r="D21" s="44"/>
    </row>
  </sheetData>
  <mergeCells count="1"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2.7656" style="52" customWidth="1"/>
    <col min="2" max="2" width="16.3516" style="52" customWidth="1"/>
    <col min="3" max="3" width="14.8359" style="52" customWidth="1"/>
    <col min="4" max="4" width="6.03125" style="52" customWidth="1"/>
    <col min="5" max="256" width="16.3516" style="52" customWidth="1"/>
  </cols>
  <sheetData>
    <row r="1" ht="28" customHeight="1">
      <c r="A1" t="s" s="2">
        <v>19</v>
      </c>
      <c r="B1" s="2"/>
      <c r="C1" s="2"/>
      <c r="D1" s="2"/>
    </row>
    <row r="2" ht="25.55" customHeight="1">
      <c r="A2" t="s" s="3">
        <v>20</v>
      </c>
      <c r="B2" t="s" s="3">
        <v>2</v>
      </c>
      <c r="C2" s="4"/>
      <c r="D2" s="5"/>
    </row>
    <row r="3" ht="25.55" customHeight="1">
      <c r="A3" t="s" s="6">
        <v>3</v>
      </c>
      <c r="B3" t="s" s="7">
        <v>7</v>
      </c>
      <c r="C3" t="s" s="8">
        <v>4</v>
      </c>
      <c r="D3" s="9"/>
    </row>
    <row r="4" ht="25.35" customHeight="1">
      <c r="A4" t="s" s="10">
        <v>6</v>
      </c>
      <c r="B4" t="s" s="11">
        <v>4</v>
      </c>
      <c r="C4" s="53"/>
      <c r="D4" s="13"/>
    </row>
    <row r="5" ht="25.35" customHeight="1">
      <c r="A5" t="s" s="10">
        <v>20</v>
      </c>
      <c r="B5" t="s" s="54">
        <v>4</v>
      </c>
      <c r="C5" s="55">
        <v>1</v>
      </c>
      <c r="D5" s="13"/>
    </row>
    <row r="6" ht="26.65" customHeight="1">
      <c r="A6" s="17"/>
      <c r="B6" s="18"/>
      <c r="C6" s="53"/>
      <c r="D6" s="13"/>
    </row>
    <row r="7" ht="28" customHeight="1">
      <c r="A7" t="s" s="20">
        <v>10</v>
      </c>
      <c r="B7" s="21">
        <v>0.008800000000000001</v>
      </c>
      <c r="C7" s="22"/>
      <c r="D7" s="13"/>
    </row>
    <row r="8" ht="28" customHeight="1">
      <c r="A8" s="23"/>
      <c r="B8" s="24"/>
      <c r="C8" s="25"/>
      <c r="D8" s="13"/>
    </row>
    <row r="9" ht="28" customHeight="1">
      <c r="A9" t="s" s="20">
        <v>11</v>
      </c>
      <c r="B9" s="26">
        <v>1780</v>
      </c>
      <c r="C9" s="27"/>
      <c r="D9" s="13"/>
    </row>
    <row r="10" ht="26.65" customHeight="1">
      <c r="A10" t="s" s="28">
        <v>12</v>
      </c>
      <c r="B10" s="29">
        <v>0.03</v>
      </c>
      <c r="C10" s="30"/>
      <c r="D10" s="13"/>
    </row>
    <row r="11" ht="20.35" customHeight="1">
      <c r="A11" s="31"/>
      <c r="B11" s="32"/>
      <c r="C11" s="33"/>
      <c r="D11" s="13"/>
    </row>
    <row r="12" ht="25.35" customHeight="1">
      <c r="A12" t="s" s="28">
        <v>13</v>
      </c>
      <c r="B12" s="34">
        <v>1000</v>
      </c>
      <c r="C12" s="35">
        <v>0.01</v>
      </c>
      <c r="D12" s="13"/>
    </row>
    <row r="13" ht="20.35" customHeight="1">
      <c r="A13" s="31"/>
      <c r="B13" s="32"/>
      <c r="C13" s="33"/>
      <c r="D13" s="13"/>
    </row>
    <row r="14" ht="25.35" customHeight="1">
      <c r="A14" s="36"/>
      <c r="B14" s="37"/>
      <c r="C14" t="s" s="38">
        <v>14</v>
      </c>
      <c r="D14" s="13"/>
    </row>
    <row r="15" ht="25.35" customHeight="1">
      <c r="A15" t="s" s="28">
        <v>15</v>
      </c>
      <c r="B15" s="39"/>
      <c r="C15" s="40">
        <f>B9*B10</f>
        <v>53.4</v>
      </c>
      <c r="D15" s="13"/>
    </row>
    <row r="16" ht="25.35" customHeight="1">
      <c r="A16" t="s" s="28">
        <v>16</v>
      </c>
      <c r="B16" s="32"/>
      <c r="C16" s="40">
        <f>C15*C5</f>
        <v>53.4</v>
      </c>
      <c r="D16" s="13"/>
    </row>
    <row r="17" ht="25.35" customHeight="1">
      <c r="A17" s="41"/>
      <c r="B17" s="42"/>
      <c r="C17" s="43"/>
      <c r="D17" s="44"/>
    </row>
    <row r="18" ht="25.35" customHeight="1">
      <c r="A18" t="s" s="28">
        <v>17</v>
      </c>
      <c r="B18" s="39"/>
      <c r="C18" s="45">
        <f>C16/B7</f>
        <v>6068.181818181818</v>
      </c>
      <c r="D18" s="44"/>
    </row>
    <row r="19" ht="25.35" customHeight="1">
      <c r="A19" t="s" s="28">
        <v>18</v>
      </c>
      <c r="B19" s="32"/>
      <c r="C19" s="46">
        <f>ROUNDDOWN(C18/B12,0)*B12</f>
        <v>6000</v>
      </c>
      <c r="D19" s="47"/>
    </row>
    <row r="20" ht="25.35" customHeight="1">
      <c r="A20" s="41"/>
      <c r="B20" s="32"/>
      <c r="C20" s="48">
        <f>C19/B12*C12</f>
        <v>0.06</v>
      </c>
      <c r="D20" s="49"/>
    </row>
    <row r="21" ht="25.35" customHeight="1">
      <c r="A21" s="50"/>
      <c r="B21" s="51"/>
      <c r="C21" s="44"/>
      <c r="D21" s="44"/>
    </row>
  </sheetData>
  <mergeCells count="1"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2.7656" style="56" customWidth="1"/>
    <col min="2" max="2" width="16.3516" style="56" customWidth="1"/>
    <col min="3" max="3" width="14.8359" style="56" customWidth="1"/>
    <col min="4" max="4" width="6.03125" style="56" customWidth="1"/>
    <col min="5" max="256" width="16.3516" style="56" customWidth="1"/>
  </cols>
  <sheetData>
    <row r="1" ht="28" customHeight="1">
      <c r="A1" t="s" s="2">
        <v>21</v>
      </c>
      <c r="B1" s="2"/>
      <c r="C1" s="2"/>
      <c r="D1" s="2"/>
    </row>
    <row r="2" ht="25.55" customHeight="1">
      <c r="A2" t="s" s="3">
        <v>22</v>
      </c>
      <c r="B2" t="s" s="3">
        <v>2</v>
      </c>
      <c r="C2" s="4"/>
      <c r="D2" s="5"/>
    </row>
    <row r="3" ht="25.55" customHeight="1">
      <c r="A3" t="s" s="6">
        <v>3</v>
      </c>
      <c r="B3" t="s" s="7">
        <v>7</v>
      </c>
      <c r="C3" t="s" s="8">
        <v>23</v>
      </c>
      <c r="D3" s="9"/>
    </row>
    <row r="4" ht="26.65" customHeight="1">
      <c r="A4" t="s" s="10">
        <v>6</v>
      </c>
      <c r="B4" t="s" s="11">
        <v>4</v>
      </c>
      <c r="C4" s="12"/>
      <c r="D4" s="13"/>
    </row>
    <row r="5" ht="28" customHeight="1">
      <c r="A5" t="s" s="10">
        <v>24</v>
      </c>
      <c r="B5" t="s" s="14">
        <v>25</v>
      </c>
      <c r="C5" s="15">
        <v>0.72207</v>
      </c>
      <c r="D5" s="16"/>
    </row>
    <row r="6" ht="28" customHeight="1">
      <c r="A6" s="57"/>
      <c r="B6" s="58"/>
      <c r="C6" s="59"/>
      <c r="D6" s="13"/>
    </row>
    <row r="7" ht="28" customHeight="1">
      <c r="A7" t="s" s="20">
        <v>10</v>
      </c>
      <c r="B7" s="21">
        <v>0.0169</v>
      </c>
      <c r="C7" s="22"/>
      <c r="D7" s="13"/>
    </row>
    <row r="8" ht="28" customHeight="1">
      <c r="A8" s="23"/>
      <c r="B8" s="24"/>
      <c r="C8" s="25"/>
      <c r="D8" s="13"/>
    </row>
    <row r="9" ht="28" customHeight="1">
      <c r="A9" t="s" s="20">
        <v>11</v>
      </c>
      <c r="B9" s="26">
        <v>1780</v>
      </c>
      <c r="C9" s="27"/>
      <c r="D9" s="13"/>
    </row>
    <row r="10" ht="26.65" customHeight="1">
      <c r="A10" t="s" s="28">
        <v>12</v>
      </c>
      <c r="B10" s="29">
        <v>0.03</v>
      </c>
      <c r="C10" s="30"/>
      <c r="D10" s="13"/>
    </row>
    <row r="11" ht="20.35" customHeight="1">
      <c r="A11" s="31"/>
      <c r="B11" s="32"/>
      <c r="C11" s="33"/>
      <c r="D11" s="13"/>
    </row>
    <row r="12" ht="25.35" customHeight="1">
      <c r="A12" t="s" s="28">
        <v>13</v>
      </c>
      <c r="B12" s="34">
        <v>1000</v>
      </c>
      <c r="C12" s="35">
        <v>0.01</v>
      </c>
      <c r="D12" s="13"/>
    </row>
    <row r="13" ht="20.35" customHeight="1">
      <c r="A13" s="31"/>
      <c r="B13" s="32"/>
      <c r="C13" s="33"/>
      <c r="D13" s="13"/>
    </row>
    <row r="14" ht="25.35" customHeight="1">
      <c r="A14" s="36"/>
      <c r="B14" s="37"/>
      <c r="C14" t="s" s="38">
        <v>14</v>
      </c>
      <c r="D14" s="13"/>
    </row>
    <row r="15" ht="25.35" customHeight="1">
      <c r="A15" t="s" s="28">
        <v>15</v>
      </c>
      <c r="B15" s="39"/>
      <c r="C15" s="40">
        <f>B9*B10</f>
        <v>53.4</v>
      </c>
      <c r="D15" s="13"/>
    </row>
    <row r="16" ht="25.35" customHeight="1">
      <c r="A16" t="s" s="28">
        <v>16</v>
      </c>
      <c r="B16" s="32"/>
      <c r="C16" s="40">
        <f>C15/C5</f>
        <v>73.95404877643442</v>
      </c>
      <c r="D16" s="13"/>
    </row>
    <row r="17" ht="25.35" customHeight="1">
      <c r="A17" s="41"/>
      <c r="B17" s="42"/>
      <c r="C17" s="43"/>
      <c r="D17" s="44"/>
    </row>
    <row r="18" ht="25.35" customHeight="1">
      <c r="A18" t="s" s="28">
        <v>17</v>
      </c>
      <c r="B18" s="39"/>
      <c r="C18" s="45">
        <f>C16/B7</f>
        <v>4375.979217540498</v>
      </c>
      <c r="D18" s="44"/>
    </row>
    <row r="19" ht="25.35" customHeight="1">
      <c r="A19" t="s" s="28">
        <v>18</v>
      </c>
      <c r="B19" s="32"/>
      <c r="C19" s="46">
        <f>ROUNDDOWN(C18/B12,0)*B12</f>
        <v>4000</v>
      </c>
      <c r="D19" s="47"/>
    </row>
    <row r="20" ht="25.35" customHeight="1">
      <c r="A20" s="41"/>
      <c r="B20" s="32"/>
      <c r="C20" s="48">
        <f>C19/B12*C12</f>
        <v>0.04</v>
      </c>
      <c r="D20" s="49"/>
    </row>
    <row r="21" ht="25.35" customHeight="1">
      <c r="A21" s="50"/>
      <c r="B21" s="51"/>
      <c r="C21" s="44"/>
      <c r="D21" s="44"/>
    </row>
  </sheetData>
  <mergeCells count="1">
    <mergeCell ref="A1:D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